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900"/>
  </bookViews>
  <sheets>
    <sheet name="项目信息情况表" sheetId="4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<sst xmlns="http://schemas.openxmlformats.org/spreadsheetml/2006/main" count="250" uniqueCount="70">
  <si>
    <r>
      <rPr>
        <sz val="16"/>
        <color theme="1"/>
        <rFont val="方正小标宋简体"/>
        <charset val="134"/>
      </rPr>
      <t>项目信息情况表</t>
    </r>
  </si>
  <si>
    <r>
      <rPr>
        <sz val="10"/>
        <color theme="1"/>
        <rFont val="宋体"/>
        <charset val="134"/>
      </rPr>
      <t>项目名称</t>
    </r>
  </si>
  <si>
    <t/>
  </si>
  <si>
    <t>内江国家级高新区物流园区基础设施建设项目（一期）</t>
  </si>
  <si>
    <r>
      <rPr>
        <sz val="10"/>
        <color theme="1"/>
        <rFont val="宋体"/>
        <charset val="134"/>
      </rPr>
      <t>资金投向领域</t>
    </r>
  </si>
  <si>
    <t>冷链物流设施</t>
  </si>
  <si>
    <r>
      <rPr>
        <sz val="10"/>
        <color theme="1"/>
        <rFont val="宋体"/>
        <charset val="134"/>
      </rPr>
      <t>本只专项债券中用于该项目的金额</t>
    </r>
  </si>
  <si>
    <r>
      <rPr>
        <sz val="10"/>
        <color theme="1"/>
        <rFont val="宋体"/>
        <charset val="134"/>
      </rPr>
      <t>项目简要描述</t>
    </r>
  </si>
  <si>
    <r>
      <rPr>
        <sz val="10"/>
        <color theme="1"/>
        <rFont val="宋体"/>
        <charset val="134"/>
      </rPr>
      <t>项目占地</t>
    </r>
    <r>
      <rPr>
        <sz val="10"/>
        <color theme="1"/>
        <rFont val="Times New Roman"/>
        <charset val="134"/>
      </rPr>
      <t xml:space="preserve"> 94789.35</t>
    </r>
    <r>
      <rPr>
        <sz val="10"/>
        <color theme="1"/>
        <rFont val="宋体"/>
        <charset val="134"/>
      </rPr>
      <t>㎡（约</t>
    </r>
    <r>
      <rPr>
        <sz val="10"/>
        <color theme="1"/>
        <rFont val="Times New Roman"/>
        <charset val="134"/>
      </rPr>
      <t xml:space="preserve">142.18 </t>
    </r>
    <r>
      <rPr>
        <sz val="10"/>
        <color theme="1"/>
        <rFont val="宋体"/>
        <charset val="134"/>
      </rPr>
      <t>亩），规划总建筑面积</t>
    </r>
    <r>
      <rPr>
        <sz val="10"/>
        <color theme="1"/>
        <rFont val="Times New Roman"/>
        <charset val="134"/>
      </rPr>
      <t xml:space="preserve">57616.89 </t>
    </r>
    <r>
      <rPr>
        <sz val="10"/>
        <color theme="1"/>
        <rFont val="宋体"/>
        <charset val="134"/>
      </rPr>
      <t>平方米，其中分拣中心</t>
    </r>
    <r>
      <rPr>
        <sz val="10"/>
        <color theme="1"/>
        <rFont val="Times New Roman"/>
        <charset val="134"/>
      </rPr>
      <t>25165.4</t>
    </r>
    <r>
      <rPr>
        <sz val="10"/>
        <color theme="1"/>
        <rFont val="宋体"/>
        <charset val="134"/>
      </rPr>
      <t>㎡，干仓、冷库</t>
    </r>
    <r>
      <rPr>
        <sz val="10"/>
        <color theme="1"/>
        <rFont val="Times New Roman"/>
        <charset val="134"/>
      </rPr>
      <t>22221.2</t>
    </r>
    <r>
      <rPr>
        <sz val="10"/>
        <color theme="1"/>
        <rFont val="宋体"/>
        <charset val="134"/>
      </rPr>
      <t>㎡，研发用房</t>
    </r>
    <r>
      <rPr>
        <sz val="10"/>
        <color theme="1"/>
        <rFont val="Times New Roman"/>
        <charset val="134"/>
      </rPr>
      <t>5941.23</t>
    </r>
    <r>
      <rPr>
        <sz val="10"/>
        <color theme="1"/>
        <rFont val="宋体"/>
        <charset val="134"/>
      </rPr>
      <t>㎡，仓库</t>
    </r>
    <r>
      <rPr>
        <sz val="10"/>
        <color theme="1"/>
        <rFont val="Times New Roman"/>
        <charset val="134"/>
      </rPr>
      <t>1332.52</t>
    </r>
    <r>
      <rPr>
        <sz val="10"/>
        <color theme="1"/>
        <rFont val="宋体"/>
        <charset val="134"/>
      </rPr>
      <t>㎡，设备用房</t>
    </r>
    <r>
      <rPr>
        <sz val="10"/>
        <color theme="1"/>
        <rFont val="Times New Roman"/>
        <charset val="134"/>
      </rPr>
      <t>668.68</t>
    </r>
    <r>
      <rPr>
        <sz val="10"/>
        <color theme="1"/>
        <rFont val="宋体"/>
        <charset val="134"/>
      </rPr>
      <t>㎡，其他配套用房</t>
    </r>
    <r>
      <rPr>
        <sz val="10"/>
        <color theme="1"/>
        <rFont val="Times New Roman"/>
        <charset val="134"/>
      </rPr>
      <t>2229.36</t>
    </r>
    <r>
      <rPr>
        <sz val="10"/>
        <color theme="1"/>
        <rFont val="宋体"/>
        <charset val="134"/>
      </rPr>
      <t>㎡，门卫室</t>
    </r>
    <r>
      <rPr>
        <sz val="10"/>
        <color theme="1"/>
        <rFont val="Times New Roman"/>
        <charset val="134"/>
      </rPr>
      <t>58.5</t>
    </r>
    <r>
      <rPr>
        <sz val="10"/>
        <color theme="1"/>
        <rFont val="宋体"/>
        <charset val="134"/>
      </rPr>
      <t>㎡，配套机动车停车位</t>
    </r>
    <r>
      <rPr>
        <sz val="10"/>
        <color theme="1"/>
        <rFont val="Times New Roman"/>
        <charset val="134"/>
      </rPr>
      <t>194</t>
    </r>
    <r>
      <rPr>
        <sz val="10"/>
        <color theme="1"/>
        <rFont val="宋体"/>
        <charset val="134"/>
      </rPr>
      <t>个，非机动车停车位</t>
    </r>
    <r>
      <rPr>
        <sz val="10"/>
        <color theme="1"/>
        <rFont val="Times New Roman"/>
        <charset val="134"/>
      </rPr>
      <t>84</t>
    </r>
    <r>
      <rPr>
        <sz val="10"/>
        <color theme="1"/>
        <rFont val="宋体"/>
        <charset val="134"/>
      </rPr>
      <t>个及其他基础设施。</t>
    </r>
  </si>
  <si>
    <r>
      <rPr>
        <sz val="10"/>
        <color theme="1"/>
        <rFont val="宋体"/>
        <charset val="134"/>
      </rPr>
      <t>项目建设期</t>
    </r>
  </si>
  <si>
    <r>
      <rPr>
        <sz val="10"/>
        <color rgb="FF000000"/>
        <rFont val="Times New Roman"/>
        <charset val="134"/>
      </rPr>
      <t>2025</t>
    </r>
    <r>
      <rPr>
        <sz val="10"/>
        <color rgb="FF000000"/>
        <rFont val="宋体"/>
        <charset val="134"/>
      </rPr>
      <t>年</t>
    </r>
    <r>
      <rPr>
        <sz val="10"/>
        <color rgb="FF000000"/>
        <rFont val="Times New Roman"/>
        <charset val="134"/>
      </rPr>
      <t>2</t>
    </r>
    <r>
      <rPr>
        <sz val="10"/>
        <color rgb="FF000000"/>
        <rFont val="宋体"/>
        <charset val="134"/>
      </rPr>
      <t>月</t>
    </r>
    <r>
      <rPr>
        <sz val="10"/>
        <color rgb="FF000000"/>
        <rFont val="Times New Roman"/>
        <charset val="134"/>
      </rPr>
      <t>—2027</t>
    </r>
    <r>
      <rPr>
        <sz val="10"/>
        <color rgb="FF000000"/>
        <rFont val="宋体"/>
        <charset val="134"/>
      </rPr>
      <t>年</t>
    </r>
    <r>
      <rPr>
        <sz val="10"/>
        <color rgb="FF000000"/>
        <rFont val="Times New Roman"/>
        <charset val="134"/>
      </rPr>
      <t>7</t>
    </r>
    <r>
      <rPr>
        <sz val="10"/>
        <color rgb="FF000000"/>
        <rFont val="宋体"/>
        <charset val="134"/>
      </rPr>
      <t>月</t>
    </r>
  </si>
  <si>
    <r>
      <rPr>
        <sz val="10"/>
        <color theme="1"/>
        <rFont val="宋体"/>
        <charset val="134"/>
      </rPr>
      <t>项目运营期</t>
    </r>
  </si>
  <si>
    <r>
      <rPr>
        <sz val="10"/>
        <rFont val="Times New Roman"/>
        <charset val="134"/>
      </rPr>
      <t>2027</t>
    </r>
    <r>
      <rPr>
        <sz val="10"/>
        <rFont val="宋体"/>
        <charset val="134"/>
      </rPr>
      <t>年</t>
    </r>
    <r>
      <rPr>
        <sz val="10"/>
        <rFont val="Times New Roman"/>
        <charset val="134"/>
      </rPr>
      <t>8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—2055</t>
    </r>
    <r>
      <rPr>
        <sz val="10"/>
        <rFont val="宋体"/>
        <charset val="134"/>
      </rPr>
      <t>年</t>
    </r>
    <r>
      <rPr>
        <sz val="10"/>
        <rFont val="Times New Roman"/>
        <charset val="134"/>
      </rPr>
      <t>8</t>
    </r>
    <r>
      <rPr>
        <sz val="10"/>
        <rFont val="宋体"/>
        <charset val="134"/>
      </rPr>
      <t>月</t>
    </r>
  </si>
  <si>
    <r>
      <rPr>
        <sz val="10"/>
        <color theme="1"/>
        <rFont val="宋体"/>
        <charset val="134"/>
      </rPr>
      <t>项目总投资</t>
    </r>
  </si>
  <si>
    <r>
      <rPr>
        <sz val="10"/>
        <color theme="1"/>
        <rFont val="宋体"/>
        <charset val="134"/>
      </rPr>
      <t>其中：不含专项债券的项目资本金</t>
    </r>
  </si>
  <si>
    <r>
      <rPr>
        <sz val="10"/>
        <color theme="1"/>
        <rFont val="宋体"/>
        <charset val="134"/>
      </rPr>
      <t>专项债券融资</t>
    </r>
  </si>
  <si>
    <r>
      <rPr>
        <sz val="10"/>
        <color theme="1"/>
        <rFont val="宋体"/>
        <charset val="134"/>
      </rPr>
      <t>其他债务融资</t>
    </r>
  </si>
  <si>
    <r>
      <rPr>
        <sz val="10"/>
        <color theme="1"/>
        <rFont val="宋体"/>
        <charset val="134"/>
      </rPr>
      <t>项目分年融资计划</t>
    </r>
  </si>
  <si>
    <r>
      <rPr>
        <sz val="10"/>
        <color theme="1"/>
        <rFont val="Times New Roman"/>
        <charset val="134"/>
      </rPr>
      <t>2024</t>
    </r>
    <r>
      <rPr>
        <sz val="10"/>
        <color theme="1"/>
        <rFont val="宋体"/>
        <charset val="134"/>
      </rPr>
      <t>年及以前年度</t>
    </r>
  </si>
  <si>
    <r>
      <rPr>
        <sz val="10"/>
        <color theme="1"/>
        <rFont val="Times New Roman"/>
        <charset val="134"/>
      </rPr>
      <t>2025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</si>
  <si>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2026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</si>
  <si>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2027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</si>
  <si>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2028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</si>
  <si>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2029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</si>
  <si>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2030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</si>
  <si>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2031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</si>
  <si>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2032</t>
    </r>
    <r>
      <rPr>
        <sz val="10"/>
        <color theme="1"/>
        <rFont val="宋体"/>
        <charset val="134"/>
      </rPr>
      <t>年及以后年度</t>
    </r>
  </si>
  <si>
    <r>
      <rPr>
        <sz val="10"/>
        <color theme="1"/>
        <rFont val="宋体"/>
        <charset val="134"/>
      </rPr>
      <t>项目总收益</t>
    </r>
  </si>
  <si>
    <r>
      <rPr>
        <sz val="10"/>
        <color theme="1"/>
        <rFont val="宋体"/>
        <charset val="134"/>
      </rPr>
      <t>债券存续期内项目分年收益</t>
    </r>
  </si>
  <si>
    <r>
      <rPr>
        <sz val="10"/>
        <color theme="1"/>
        <rFont val="Times New Roman"/>
        <charset val="134"/>
      </rPr>
      <t>2022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</si>
  <si>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2023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</si>
  <si>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2024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</si>
  <si>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2032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</si>
  <si>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2033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</si>
  <si>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2034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</si>
  <si>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2035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</si>
  <si>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2036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</si>
  <si>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2037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</si>
  <si>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2038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</si>
  <si>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2039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</si>
  <si>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2040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</si>
  <si>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2041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</si>
  <si>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2042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</si>
  <si>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2043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</si>
  <si>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2044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</si>
  <si>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2045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</si>
  <si>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2046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</si>
  <si>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2047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</si>
  <si>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2048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</si>
  <si>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2049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</si>
  <si>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2050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</si>
  <si>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2051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</si>
  <si>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2052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</si>
  <si>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2053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</si>
  <si>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2054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</si>
  <si>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2055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</si>
  <si>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2056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</si>
  <si>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Times New Roman"/>
        <charset val="134"/>
      </rPr>
      <t>2057</t>
    </r>
    <r>
      <rPr>
        <sz val="10"/>
        <color theme="1"/>
        <rFont val="宋体"/>
        <charset val="134"/>
      </rPr>
      <t>年</t>
    </r>
  </si>
  <si>
    <r>
      <rPr>
        <sz val="10"/>
        <rFont val="宋体"/>
        <charset val="134"/>
      </rPr>
      <t>项目总收益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项目总投资</t>
    </r>
  </si>
  <si>
    <r>
      <rPr>
        <sz val="10"/>
        <rFont val="宋体"/>
        <charset val="134"/>
      </rPr>
      <t>项目总债务融资本息</t>
    </r>
  </si>
  <si>
    <r>
      <rPr>
        <sz val="10"/>
        <rFont val="宋体"/>
        <charset val="134"/>
      </rPr>
      <t>项目总收益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项目总债务融资本息</t>
    </r>
  </si>
  <si>
    <r>
      <rPr>
        <sz val="10"/>
        <rFont val="宋体"/>
        <charset val="134"/>
      </rPr>
      <t>项目总债务融资本金</t>
    </r>
  </si>
  <si>
    <r>
      <rPr>
        <sz val="10"/>
        <rFont val="宋体"/>
        <charset val="134"/>
      </rPr>
      <t>项目总收益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项目总债务融资本金</t>
    </r>
  </si>
  <si>
    <r>
      <rPr>
        <sz val="10"/>
        <rFont val="宋体"/>
        <charset val="134"/>
      </rPr>
      <t>项目总地方债券融资本息</t>
    </r>
  </si>
  <si>
    <r>
      <rPr>
        <sz val="10"/>
        <rFont val="宋体"/>
        <charset val="134"/>
      </rPr>
      <t>项目总收益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项目总地方债券融资本息</t>
    </r>
  </si>
  <si>
    <r>
      <rPr>
        <sz val="10"/>
        <rFont val="宋体"/>
        <charset val="134"/>
      </rPr>
      <t>项目总地方债券融资本金</t>
    </r>
  </si>
  <si>
    <r>
      <rPr>
        <sz val="10"/>
        <rFont val="宋体"/>
        <charset val="134"/>
      </rPr>
      <t>项目总收益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项目总地方债券融资本金</t>
    </r>
  </si>
  <si>
    <r>
      <rPr>
        <sz val="10"/>
        <color theme="1"/>
        <rFont val="宋体"/>
        <charset val="134"/>
      </rPr>
      <t>项目收益预测依据</t>
    </r>
  </si>
  <si>
    <t>《内江市2024年度政府定价的经营服务性收费目录清单》，物联云仓、58同城等相关线上交易平台数据</t>
  </si>
  <si>
    <r>
      <rPr>
        <sz val="10"/>
        <color theme="1"/>
        <rFont val="宋体"/>
        <charset val="134"/>
      </rPr>
      <t>注：</t>
    </r>
    <r>
      <rPr>
        <sz val="10"/>
        <color theme="1"/>
        <rFont val="Times New Roman"/>
        <charset val="134"/>
      </rPr>
      <t>1.</t>
    </r>
    <r>
      <rPr>
        <sz val="10"/>
        <color theme="1"/>
        <rFont val="宋体"/>
        <charset val="134"/>
      </rPr>
      <t>本表中项目总收益指的是债券存续期内的项目总收益。</t>
    </r>
    <r>
      <rPr>
        <sz val="10"/>
        <color theme="1"/>
        <rFont val="Times New Roman"/>
        <charset val="134"/>
      </rPr>
      <t xml:space="preserve">
         2.</t>
    </r>
    <r>
      <rPr>
        <sz val="10"/>
        <color theme="1"/>
        <rFont val="宋体"/>
        <charset val="134"/>
      </rPr>
      <t>历史年度的项目收益填写实际数据，未来年度的项目收益填写预测数据。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</si>
</sst>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</numFmts>
  <fonts count="30"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6"/>
      <color theme="1"/>
      <name val="Times New Roman"/>
      <charset val="134"/>
    </font>
    <font>
      <sz val="10"/>
      <name val="方正仿宋简体"/>
      <charset val="134"/>
    </font>
    <font>
      <sz val="10"/>
      <name val="Times New Roman"/>
      <charset val="134"/>
    </font>
    <font>
      <sz val="10"/>
      <color rgb="FF000000"/>
      <name val="Times New Roman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6"/>
      <color theme="1"/>
      <name val="方正小标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6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</cellStyleXfs>
  <cellXfs count="5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5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51" applyFont="1" applyFill="1" applyBorder="1" applyAlignment="1" applyProtection="1">
      <alignment horizontal="center" vertical="center"/>
    </xf>
    <xf numFmtId="0" fontId="6" fillId="0" borderId="1" xfId="51" applyFont="1" applyFill="1" applyBorder="1" applyAlignment="1">
      <alignment horizontal="left" vertical="center"/>
    </xf>
    <xf numFmtId="0" fontId="7" fillId="0" borderId="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2" borderId="2" xfId="51" applyFont="1" applyFill="1" applyBorder="1" applyAlignment="1">
      <alignment horizontal="left" vertical="center"/>
    </xf>
    <xf numFmtId="0" fontId="6" fillId="2" borderId="3" xfId="51" applyFont="1" applyFill="1" applyBorder="1" applyAlignment="1">
      <alignment horizontal="left" vertical="center"/>
    </xf>
    <xf numFmtId="0" fontId="6" fillId="2" borderId="4" xfId="51" applyFont="1" applyFill="1" applyBorder="1" applyAlignment="1">
      <alignment horizontal="left" vertical="center"/>
    </xf>
    <xf numFmtId="0" fontId="6" fillId="2" borderId="2" xfId="51" applyFont="1" applyFill="1" applyBorder="1" applyAlignment="1">
      <alignment horizontal="center" vertical="center"/>
    </xf>
    <xf numFmtId="0" fontId="6" fillId="2" borderId="3" xfId="51" applyFont="1" applyFill="1" applyBorder="1" applyAlignment="1">
      <alignment horizontal="center" vertical="center"/>
    </xf>
    <xf numFmtId="0" fontId="6" fillId="2" borderId="4" xfId="51" applyFont="1" applyFill="1" applyBorder="1" applyAlignment="1">
      <alignment horizontal="center" vertical="center"/>
    </xf>
    <xf numFmtId="176" fontId="6" fillId="2" borderId="2" xfId="51" applyNumberFormat="1" applyFont="1" applyFill="1" applyBorder="1" applyAlignment="1">
      <alignment horizontal="center" vertical="center"/>
    </xf>
    <xf numFmtId="176" fontId="6" fillId="2" borderId="3" xfId="51" applyNumberFormat="1" applyFont="1" applyFill="1" applyBorder="1" applyAlignment="1">
      <alignment horizontal="center" vertical="center"/>
    </xf>
    <xf numFmtId="176" fontId="6" fillId="2" borderId="4" xfId="51" applyNumberFormat="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left" vertical="center"/>
    </xf>
    <xf numFmtId="0" fontId="6" fillId="0" borderId="3" xfId="51" applyFont="1" applyFill="1" applyBorder="1" applyAlignment="1">
      <alignment horizontal="left" vertical="center"/>
    </xf>
    <xf numFmtId="0" fontId="6" fillId="0" borderId="4" xfId="51" applyFont="1" applyFill="1" applyBorder="1" applyAlignment="1">
      <alignment horizontal="left" vertical="center"/>
    </xf>
    <xf numFmtId="0" fontId="6" fillId="0" borderId="2" xfId="51" applyFont="1" applyFill="1" applyBorder="1" applyAlignment="1">
      <alignment horizontal="justify" vertical="center" wrapText="1"/>
    </xf>
    <xf numFmtId="0" fontId="6" fillId="0" borderId="3" xfId="51" applyFont="1" applyFill="1" applyBorder="1" applyAlignment="1">
      <alignment horizontal="justify" vertical="center" wrapText="1"/>
    </xf>
    <xf numFmtId="0" fontId="6" fillId="0" borderId="4" xfId="51" applyFont="1" applyFill="1" applyBorder="1" applyAlignment="1">
      <alignment horizontal="justify" vertical="center" wrapText="1"/>
    </xf>
    <xf numFmtId="0" fontId="5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6" fillId="0" borderId="4" xfId="51" applyFont="1" applyFill="1" applyBorder="1" applyAlignment="1">
      <alignment horizontal="center" vertical="center"/>
    </xf>
    <xf numFmtId="0" fontId="4" fillId="0" borderId="2" xfId="51" applyFont="1" applyFill="1" applyBorder="1" applyAlignment="1">
      <alignment horizontal="center" vertical="center"/>
    </xf>
    <xf numFmtId="0" fontId="4" fillId="0" borderId="3" xfId="51" applyFont="1" applyFill="1" applyBorder="1" applyAlignment="1">
      <alignment horizontal="center" vertical="center"/>
    </xf>
    <xf numFmtId="0" fontId="4" fillId="0" borderId="4" xfId="51" applyFont="1" applyFill="1" applyBorder="1" applyAlignment="1">
      <alignment horizontal="center" vertical="center"/>
    </xf>
    <xf numFmtId="176" fontId="6" fillId="0" borderId="1" xfId="51" applyNumberFormat="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176" fontId="6" fillId="0" borderId="2" xfId="51" applyNumberFormat="1" applyFont="1" applyFill="1" applyBorder="1" applyAlignment="1">
      <alignment horizontal="center" vertical="center"/>
    </xf>
    <xf numFmtId="176" fontId="6" fillId="0" borderId="3" xfId="51" applyNumberFormat="1" applyFont="1" applyFill="1" applyBorder="1" applyAlignment="1">
      <alignment horizontal="center" vertical="center"/>
    </xf>
    <xf numFmtId="176" fontId="6" fillId="0" borderId="4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6" xfId="51" applyFont="1" applyFill="1" applyBorder="1" applyAlignment="1">
      <alignment horizontal="center" vertical="center"/>
    </xf>
    <xf numFmtId="0" fontId="6" fillId="0" borderId="7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 wrapText="1"/>
    </xf>
    <xf numFmtId="176" fontId="6" fillId="0" borderId="1" xfId="51" applyNumberFormat="1" applyFont="1" applyFill="1" applyBorder="1" applyAlignment="1">
      <alignment vertical="center"/>
    </xf>
    <xf numFmtId="0" fontId="6" fillId="0" borderId="8" xfId="51" applyFont="1" applyFill="1" applyBorder="1" applyAlignment="1">
      <alignment horizontal="center" vertical="center"/>
    </xf>
    <xf numFmtId="0" fontId="6" fillId="0" borderId="9" xfId="51" applyFont="1" applyFill="1" applyBorder="1" applyAlignment="1">
      <alignment horizontal="center" vertical="center"/>
    </xf>
    <xf numFmtId="0" fontId="6" fillId="0" borderId="0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0" fontId="7" fillId="0" borderId="1" xfId="51" applyFont="1" applyFill="1" applyBorder="1" applyAlignment="1">
      <alignment horizontal="center" vertical="center" wrapText="1"/>
    </xf>
    <xf numFmtId="0" fontId="6" fillId="0" borderId="10" xfId="51" applyFont="1" applyFill="1" applyBorder="1" applyAlignment="1">
      <alignment horizontal="center" vertical="center" wrapText="1"/>
    </xf>
    <xf numFmtId="0" fontId="7" fillId="0" borderId="0" xfId="51" applyFont="1" applyFill="1" applyBorder="1" applyAlignment="1">
      <alignment horizontal="left" vertical="center" wrapText="1"/>
    </xf>
    <xf numFmtId="0" fontId="6" fillId="0" borderId="0" xfId="51" applyFont="1" applyFill="1" applyBorder="1" applyAlignment="1">
      <alignment horizontal="left" vertical="center" wrapText="1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5" xfId="49"/>
    <cellStyle name="常规 2 2 2" xfId="50"/>
    <cellStyle name="常规 2 2 3" xfId="51"/>
    <cellStyle name="常规 2 4" xfId="52"/>
    <cellStyle name="常规 2 5 2" xfId="53"/>
    <cellStyle name="常规 2 2" xfId="54"/>
    <cellStyle name="常规 2 3" xfId="55"/>
    <cellStyle name="常规 3" xfId="56"/>
    <cellStyle name="常规 2" xfId="57"/>
  </cellStyles>
  <tableStyles count="0" defaultTableStyle="Table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2"/>
  <sheetViews>
    <sheetView tabSelected="1" view="pageBreakPreview" zoomScale="85" zoomScaleNormal="85" workbookViewId="0">
      <selection activeCell="P10" sqref="P10"/>
    </sheetView>
  </sheetViews>
  <sheetFormatPr defaultColWidth="8.96666666666667" defaultRowHeight="15.75"/>
  <cols>
    <col min="1" max="11" width="9.84166666666667" style="1" customWidth="1"/>
    <col min="12" max="12" width="8.01666666666667" style="1" customWidth="1"/>
    <col min="13" max="13" width="2.56666666666667" style="1" customWidth="1"/>
    <col min="14" max="15" width="12.625" style="1"/>
    <col min="16" max="16" width="11.5083333333333" style="1"/>
    <col min="17" max="20" width="12.625" style="1"/>
    <col min="21" max="21" width="11.5083333333333" style="1"/>
    <col min="22" max="22" width="12.625" style="1"/>
    <col min="23" max="23" width="9.375" style="1"/>
    <col min="24" max="16384" width="8.96666666666667" style="1"/>
  </cols>
  <sheetData>
    <row r="1" ht="33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33" customHeight="1" spans="1:13">
      <c r="A2" s="3"/>
      <c r="B2" s="4"/>
      <c r="C2" s="4"/>
      <c r="D2" s="5"/>
      <c r="F2" s="6"/>
      <c r="H2" s="7"/>
      <c r="J2" s="6"/>
      <c r="K2" s="5"/>
      <c r="L2" s="8"/>
      <c r="M2" s="8"/>
    </row>
    <row r="3" ht="25" customHeight="1" spans="1:13">
      <c r="A3" s="9" t="s">
        <v>1</v>
      </c>
      <c r="B3" s="9" t="s">
        <v>2</v>
      </c>
      <c r="C3" s="9" t="s">
        <v>2</v>
      </c>
      <c r="D3" s="10" t="s">
        <v>3</v>
      </c>
      <c r="E3" s="11"/>
      <c r="F3" s="11"/>
      <c r="G3" s="11"/>
      <c r="H3" s="11"/>
      <c r="I3" s="11"/>
      <c r="J3" s="11"/>
      <c r="K3" s="11"/>
      <c r="L3" s="11"/>
      <c r="M3" s="11"/>
    </row>
    <row r="4" ht="25" customHeight="1" spans="1:13">
      <c r="A4" s="12" t="s">
        <v>4</v>
      </c>
      <c r="B4" s="13" t="s">
        <v>2</v>
      </c>
      <c r="C4" s="14" t="s">
        <v>2</v>
      </c>
      <c r="D4" s="15" t="s">
        <v>5</v>
      </c>
      <c r="E4" s="16" t="s">
        <v>2</v>
      </c>
      <c r="F4" s="16" t="s">
        <v>2</v>
      </c>
      <c r="G4" s="16" t="s">
        <v>2</v>
      </c>
      <c r="H4" s="16" t="s">
        <v>2</v>
      </c>
      <c r="I4" s="16" t="s">
        <v>2</v>
      </c>
      <c r="J4" s="16" t="s">
        <v>2</v>
      </c>
      <c r="K4" s="16" t="s">
        <v>2</v>
      </c>
      <c r="L4" s="16" t="s">
        <v>2</v>
      </c>
      <c r="M4" s="17" t="s">
        <v>2</v>
      </c>
    </row>
    <row r="5" ht="25" customHeight="1" spans="1:13">
      <c r="A5" s="12" t="s">
        <v>6</v>
      </c>
      <c r="B5" s="13"/>
      <c r="C5" s="14"/>
      <c r="D5" s="18">
        <v>0.0809</v>
      </c>
      <c r="E5" s="19"/>
      <c r="F5" s="19"/>
      <c r="G5" s="19"/>
      <c r="H5" s="19"/>
      <c r="I5" s="19"/>
      <c r="J5" s="19"/>
      <c r="K5" s="19"/>
      <c r="L5" s="19"/>
      <c r="M5" s="20"/>
    </row>
    <row r="6" ht="42" customHeight="1" spans="1:13">
      <c r="A6" s="21" t="s">
        <v>7</v>
      </c>
      <c r="B6" s="22" t="s">
        <v>2</v>
      </c>
      <c r="C6" s="23" t="s">
        <v>2</v>
      </c>
      <c r="D6" s="24" t="s">
        <v>8</v>
      </c>
      <c r="E6" s="25"/>
      <c r="F6" s="25"/>
      <c r="G6" s="25"/>
      <c r="H6" s="25"/>
      <c r="I6" s="25"/>
      <c r="J6" s="25"/>
      <c r="K6" s="25"/>
      <c r="L6" s="25"/>
      <c r="M6" s="26"/>
    </row>
    <row r="7" ht="20" customHeight="1" spans="1:13">
      <c r="A7" s="21" t="s">
        <v>9</v>
      </c>
      <c r="B7" s="22" t="s">
        <v>2</v>
      </c>
      <c r="C7" s="23" t="s">
        <v>2</v>
      </c>
      <c r="D7" s="27" t="s">
        <v>10</v>
      </c>
      <c r="E7" s="28" t="s">
        <v>2</v>
      </c>
      <c r="F7" s="28" t="s">
        <v>2</v>
      </c>
      <c r="G7" s="28" t="s">
        <v>2</v>
      </c>
      <c r="H7" s="28" t="s">
        <v>2</v>
      </c>
      <c r="I7" s="28" t="s">
        <v>2</v>
      </c>
      <c r="J7" s="28" t="s">
        <v>2</v>
      </c>
      <c r="K7" s="28" t="s">
        <v>2</v>
      </c>
      <c r="L7" s="28" t="s">
        <v>2</v>
      </c>
      <c r="M7" s="29" t="s">
        <v>2</v>
      </c>
    </row>
    <row r="8" ht="20" customHeight="1" spans="1:13">
      <c r="A8" s="21" t="s">
        <v>11</v>
      </c>
      <c r="B8" s="22" t="s">
        <v>2</v>
      </c>
      <c r="C8" s="23" t="s">
        <v>2</v>
      </c>
      <c r="D8" s="30" t="s">
        <v>12</v>
      </c>
      <c r="E8" s="31" t="s">
        <v>2</v>
      </c>
      <c r="F8" s="31" t="s">
        <v>2</v>
      </c>
      <c r="G8" s="31" t="s">
        <v>2</v>
      </c>
      <c r="H8" s="31" t="s">
        <v>2</v>
      </c>
      <c r="I8" s="31" t="s">
        <v>2</v>
      </c>
      <c r="J8" s="31" t="s">
        <v>2</v>
      </c>
      <c r="K8" s="31" t="s">
        <v>2</v>
      </c>
      <c r="L8" s="31" t="s">
        <v>2</v>
      </c>
      <c r="M8" s="32" t="s">
        <v>2</v>
      </c>
    </row>
    <row r="9" ht="20" customHeight="1" spans="1:13">
      <c r="A9" s="9" t="s">
        <v>13</v>
      </c>
      <c r="B9" s="9" t="s">
        <v>2</v>
      </c>
      <c r="C9" s="9" t="s">
        <v>2</v>
      </c>
      <c r="D9" s="33">
        <f>SUM(D10:M12)</f>
        <v>4.01</v>
      </c>
      <c r="E9" s="33" t="s">
        <v>2</v>
      </c>
      <c r="F9" s="33" t="s">
        <v>2</v>
      </c>
      <c r="G9" s="33" t="s">
        <v>2</v>
      </c>
      <c r="H9" s="33" t="s">
        <v>2</v>
      </c>
      <c r="I9" s="33" t="s">
        <v>2</v>
      </c>
      <c r="J9" s="33" t="s">
        <v>2</v>
      </c>
      <c r="K9" s="33" t="s">
        <v>2</v>
      </c>
      <c r="L9" s="33" t="s">
        <v>2</v>
      </c>
      <c r="M9" s="33" t="s">
        <v>2</v>
      </c>
    </row>
    <row r="10" ht="21" customHeight="1" spans="1:13">
      <c r="A10" s="34" t="s">
        <v>14</v>
      </c>
      <c r="B10" s="28" t="s">
        <v>2</v>
      </c>
      <c r="C10" s="29" t="s">
        <v>2</v>
      </c>
      <c r="D10" s="35">
        <v>2.01</v>
      </c>
      <c r="E10" s="36" t="s">
        <v>2</v>
      </c>
      <c r="F10" s="36" t="s">
        <v>2</v>
      </c>
      <c r="G10" s="36" t="s">
        <v>2</v>
      </c>
      <c r="H10" s="36" t="s">
        <v>2</v>
      </c>
      <c r="I10" s="36" t="s">
        <v>2</v>
      </c>
      <c r="J10" s="36" t="s">
        <v>2</v>
      </c>
      <c r="K10" s="36" t="s">
        <v>2</v>
      </c>
      <c r="L10" s="36" t="s">
        <v>2</v>
      </c>
      <c r="M10" s="37" t="s">
        <v>2</v>
      </c>
    </row>
    <row r="11" ht="21" customHeight="1" spans="1:13">
      <c r="A11" s="11" t="s">
        <v>15</v>
      </c>
      <c r="B11" s="11" t="s">
        <v>2</v>
      </c>
      <c r="C11" s="11" t="s">
        <v>2</v>
      </c>
      <c r="D11" s="35">
        <f>SUM(D15:M15)</f>
        <v>2</v>
      </c>
      <c r="E11" s="36" t="s">
        <v>2</v>
      </c>
      <c r="F11" s="36" t="s">
        <v>2</v>
      </c>
      <c r="G11" s="36" t="s">
        <v>2</v>
      </c>
      <c r="H11" s="36" t="s">
        <v>2</v>
      </c>
      <c r="I11" s="36" t="s">
        <v>2</v>
      </c>
      <c r="J11" s="36" t="s">
        <v>2</v>
      </c>
      <c r="K11" s="36" t="s">
        <v>2</v>
      </c>
      <c r="L11" s="36" t="s">
        <v>2</v>
      </c>
      <c r="M11" s="37" t="s">
        <v>2</v>
      </c>
    </row>
    <row r="12" ht="22" customHeight="1" spans="1:13">
      <c r="A12" s="11" t="s">
        <v>16</v>
      </c>
      <c r="B12" s="11" t="s">
        <v>2</v>
      </c>
      <c r="C12" s="11" t="s">
        <v>2</v>
      </c>
      <c r="D12" s="35">
        <f>SUM(D16:M16)</f>
        <v>0</v>
      </c>
      <c r="E12" s="36" t="s">
        <v>2</v>
      </c>
      <c r="F12" s="36" t="s">
        <v>2</v>
      </c>
      <c r="G12" s="36" t="s">
        <v>2</v>
      </c>
      <c r="H12" s="36" t="s">
        <v>2</v>
      </c>
      <c r="I12" s="36" t="s">
        <v>2</v>
      </c>
      <c r="J12" s="36" t="s">
        <v>2</v>
      </c>
      <c r="K12" s="36" t="s">
        <v>2</v>
      </c>
      <c r="L12" s="36" t="s">
        <v>2</v>
      </c>
      <c r="M12" s="37" t="s">
        <v>2</v>
      </c>
    </row>
    <row r="13" ht="21" customHeight="1" spans="1:13">
      <c r="A13" s="34" t="s">
        <v>17</v>
      </c>
      <c r="B13" s="28" t="s">
        <v>2</v>
      </c>
      <c r="C13" s="28" t="s">
        <v>2</v>
      </c>
      <c r="D13" s="28" t="s">
        <v>2</v>
      </c>
      <c r="E13" s="28" t="s">
        <v>2</v>
      </c>
      <c r="F13" s="28" t="s">
        <v>2</v>
      </c>
      <c r="G13" s="28" t="s">
        <v>2</v>
      </c>
      <c r="H13" s="28" t="s">
        <v>2</v>
      </c>
      <c r="I13" s="28" t="s">
        <v>2</v>
      </c>
      <c r="J13" s="28" t="s">
        <v>2</v>
      </c>
      <c r="K13" s="28" t="s">
        <v>2</v>
      </c>
      <c r="L13" s="28" t="s">
        <v>2</v>
      </c>
      <c r="M13" s="29" t="s">
        <v>2</v>
      </c>
    </row>
    <row r="14" ht="26" customHeight="1" spans="1:13">
      <c r="A14" s="38" t="s">
        <v>2</v>
      </c>
      <c r="B14" s="39" t="s">
        <v>2</v>
      </c>
      <c r="C14" s="40" t="s">
        <v>2</v>
      </c>
      <c r="D14" s="41" t="s">
        <v>18</v>
      </c>
      <c r="E14" s="11" t="s">
        <v>19</v>
      </c>
      <c r="F14" s="11" t="s">
        <v>20</v>
      </c>
      <c r="G14" s="11" t="s">
        <v>21</v>
      </c>
      <c r="H14" s="11" t="s">
        <v>22</v>
      </c>
      <c r="I14" s="11" t="s">
        <v>23</v>
      </c>
      <c r="J14" s="11" t="s">
        <v>24</v>
      </c>
      <c r="K14" s="11" t="s">
        <v>25</v>
      </c>
      <c r="L14" s="41" t="s">
        <v>26</v>
      </c>
      <c r="M14" s="41" t="s">
        <v>2</v>
      </c>
    </row>
    <row r="15" ht="24" customHeight="1" spans="1:13">
      <c r="A15" s="34" t="s">
        <v>15</v>
      </c>
      <c r="B15" s="28" t="s">
        <v>2</v>
      </c>
      <c r="C15" s="29" t="s">
        <v>2</v>
      </c>
      <c r="D15" s="42"/>
      <c r="E15" s="33">
        <v>1.8</v>
      </c>
      <c r="F15" s="33">
        <v>0.2</v>
      </c>
      <c r="G15" s="33"/>
      <c r="H15" s="33"/>
      <c r="I15" s="42"/>
      <c r="J15" s="42"/>
      <c r="K15" s="42"/>
      <c r="L15" s="35"/>
      <c r="M15" s="37" t="s">
        <v>2</v>
      </c>
    </row>
    <row r="16" ht="24" customHeight="1" spans="1:13">
      <c r="A16" s="34" t="s">
        <v>16</v>
      </c>
      <c r="B16" s="28" t="s">
        <v>2</v>
      </c>
      <c r="C16" s="29" t="s">
        <v>2</v>
      </c>
      <c r="D16" s="42"/>
      <c r="E16" s="33"/>
      <c r="F16" s="33"/>
      <c r="G16" s="33"/>
      <c r="H16" s="42"/>
      <c r="I16" s="42"/>
      <c r="J16" s="42"/>
      <c r="K16" s="42"/>
      <c r="L16" s="35"/>
      <c r="M16" s="37" t="s">
        <v>2</v>
      </c>
    </row>
    <row r="17" ht="24" customHeight="1" spans="1:13">
      <c r="A17" s="43" t="s">
        <v>2</v>
      </c>
      <c r="B17" s="44" t="s">
        <v>2</v>
      </c>
      <c r="C17" s="45" t="s">
        <v>2</v>
      </c>
      <c r="D17" s="46" t="s">
        <v>2</v>
      </c>
      <c r="E17" s="28" t="s">
        <v>2</v>
      </c>
      <c r="F17" s="28" t="s">
        <v>2</v>
      </c>
      <c r="G17" s="28" t="s">
        <v>2</v>
      </c>
      <c r="H17" s="28" t="s">
        <v>2</v>
      </c>
      <c r="I17" s="28" t="s">
        <v>2</v>
      </c>
      <c r="J17" s="28" t="s">
        <v>2</v>
      </c>
      <c r="K17" s="28" t="s">
        <v>2</v>
      </c>
      <c r="L17" s="28" t="s">
        <v>2</v>
      </c>
      <c r="M17" s="29" t="s">
        <v>2</v>
      </c>
    </row>
    <row r="18" ht="24" customHeight="1" spans="1:13">
      <c r="A18" s="9" t="s">
        <v>27</v>
      </c>
      <c r="B18" s="9" t="s">
        <v>2</v>
      </c>
      <c r="C18" s="9" t="s">
        <v>2</v>
      </c>
      <c r="D18" s="35">
        <f>SUM(B20:B25,D20:D25,F20:F25,H20:H25,J20:J25,L20:M25)</f>
        <v>6.52544448174779</v>
      </c>
      <c r="E18" s="36" t="s">
        <v>2</v>
      </c>
      <c r="F18" s="36" t="s">
        <v>2</v>
      </c>
      <c r="G18" s="36" t="s">
        <v>2</v>
      </c>
      <c r="H18" s="36" t="s">
        <v>2</v>
      </c>
      <c r="I18" s="36" t="s">
        <v>2</v>
      </c>
      <c r="J18" s="36" t="s">
        <v>2</v>
      </c>
      <c r="K18" s="36" t="s">
        <v>2</v>
      </c>
      <c r="L18" s="36" t="s">
        <v>2</v>
      </c>
      <c r="M18" s="37" t="s">
        <v>2</v>
      </c>
    </row>
    <row r="19" ht="24" customHeight="1" spans="1:13">
      <c r="A19" s="34" t="s">
        <v>28</v>
      </c>
      <c r="B19" s="28" t="s">
        <v>2</v>
      </c>
      <c r="C19" s="28" t="s">
        <v>2</v>
      </c>
      <c r="D19" s="28" t="s">
        <v>2</v>
      </c>
      <c r="E19" s="28" t="s">
        <v>2</v>
      </c>
      <c r="F19" s="28" t="s">
        <v>2</v>
      </c>
      <c r="G19" s="28" t="s">
        <v>2</v>
      </c>
      <c r="H19" s="28" t="s">
        <v>2</v>
      </c>
      <c r="I19" s="28" t="s">
        <v>2</v>
      </c>
      <c r="J19" s="28" t="s">
        <v>2</v>
      </c>
      <c r="K19" s="28" t="s">
        <v>2</v>
      </c>
      <c r="L19" s="28" t="s">
        <v>2</v>
      </c>
      <c r="M19" s="29" t="s">
        <v>2</v>
      </c>
    </row>
    <row r="20" ht="24" customHeight="1" spans="1:13">
      <c r="A20" s="11" t="s">
        <v>29</v>
      </c>
      <c r="B20" s="33"/>
      <c r="C20" s="11" t="s">
        <v>30</v>
      </c>
      <c r="D20" s="33"/>
      <c r="E20" s="11" t="s">
        <v>31</v>
      </c>
      <c r="F20" s="33"/>
      <c r="G20" s="11" t="s">
        <v>19</v>
      </c>
      <c r="H20" s="33"/>
      <c r="I20" s="11" t="s">
        <v>20</v>
      </c>
      <c r="J20" s="33"/>
      <c r="K20" s="11" t="s">
        <v>21</v>
      </c>
      <c r="L20" s="35">
        <v>0.066549</v>
      </c>
      <c r="M20" s="37"/>
    </row>
    <row r="21" ht="24" customHeight="1" spans="1:13">
      <c r="A21" s="11" t="s">
        <v>22</v>
      </c>
      <c r="B21" s="33">
        <v>0.141873</v>
      </c>
      <c r="C21" s="11" t="s">
        <v>23</v>
      </c>
      <c r="D21" s="33">
        <v>0.160745</v>
      </c>
      <c r="E21" s="11" t="s">
        <v>24</v>
      </c>
      <c r="F21" s="33">
        <v>0.170811560840708</v>
      </c>
      <c r="G21" s="11" t="s">
        <v>25</v>
      </c>
      <c r="H21" s="33">
        <v>0.186644060840708</v>
      </c>
      <c r="I21" s="11" t="s">
        <v>32</v>
      </c>
      <c r="J21" s="33">
        <v>0.186644060840708</v>
      </c>
      <c r="K21" s="11" t="s">
        <v>33</v>
      </c>
      <c r="L21" s="35">
        <v>0.193955810840708</v>
      </c>
      <c r="M21" s="37"/>
    </row>
    <row r="22" ht="24" customHeight="1" spans="1:13">
      <c r="A22" s="11" t="s">
        <v>34</v>
      </c>
      <c r="B22" s="33">
        <v>0.193955810840708</v>
      </c>
      <c r="C22" s="11" t="s">
        <v>35</v>
      </c>
      <c r="D22" s="33">
        <v>0.201632060840708</v>
      </c>
      <c r="E22" s="11" t="s">
        <v>36</v>
      </c>
      <c r="F22" s="33">
        <v>0.201632060840708</v>
      </c>
      <c r="G22" s="11" t="s">
        <v>37</v>
      </c>
      <c r="H22" s="33">
        <v>0.209733555862832</v>
      </c>
      <c r="I22" s="11" t="s">
        <v>38</v>
      </c>
      <c r="J22" s="33">
        <v>0.208092</v>
      </c>
      <c r="K22" s="11" t="s">
        <v>39</v>
      </c>
      <c r="L22" s="35">
        <v>0.2162205</v>
      </c>
      <c r="M22" s="37"/>
    </row>
    <row r="23" ht="24" customHeight="1" spans="1:13">
      <c r="A23" s="11" t="s">
        <v>40</v>
      </c>
      <c r="B23" s="33">
        <v>0.21429675</v>
      </c>
      <c r="C23" s="11" t="s">
        <v>41</v>
      </c>
      <c r="D23" s="33">
        <v>0.22307175</v>
      </c>
      <c r="E23" s="11" t="s">
        <v>42</v>
      </c>
      <c r="F23" s="33">
        <v>0.22307175</v>
      </c>
      <c r="G23" s="11" t="s">
        <v>43</v>
      </c>
      <c r="H23" s="33">
        <v>0.23228175</v>
      </c>
      <c r="I23" s="11" t="s">
        <v>44</v>
      </c>
      <c r="J23" s="33">
        <v>0.23228175</v>
      </c>
      <c r="K23" s="11" t="s">
        <v>45</v>
      </c>
      <c r="L23" s="35">
        <v>0.238665</v>
      </c>
      <c r="M23" s="37"/>
    </row>
    <row r="24" ht="24" customHeight="1" spans="1:13">
      <c r="A24" s="11" t="s">
        <v>46</v>
      </c>
      <c r="B24" s="33">
        <v>0.25536225</v>
      </c>
      <c r="C24" s="11" t="s">
        <v>47</v>
      </c>
      <c r="D24" s="33">
        <v>0.26611275</v>
      </c>
      <c r="E24" s="11" t="s">
        <v>48</v>
      </c>
      <c r="F24" s="33">
        <v>0.26611275</v>
      </c>
      <c r="G24" s="11" t="s">
        <v>49</v>
      </c>
      <c r="H24" s="33">
        <v>0.2773995</v>
      </c>
      <c r="I24" s="11" t="s">
        <v>50</v>
      </c>
      <c r="J24" s="33">
        <v>0.2773995</v>
      </c>
      <c r="K24" s="11" t="s">
        <v>51</v>
      </c>
      <c r="L24" s="35">
        <v>0.28925175</v>
      </c>
      <c r="M24" s="37"/>
    </row>
    <row r="25" ht="24" customHeight="1" spans="1:13">
      <c r="A25" s="11" t="s">
        <v>52</v>
      </c>
      <c r="B25" s="33">
        <v>0.28925175</v>
      </c>
      <c r="C25" s="11" t="s">
        <v>53</v>
      </c>
      <c r="D25" s="33">
        <v>0.30169425</v>
      </c>
      <c r="E25" s="11" t="s">
        <v>54</v>
      </c>
      <c r="F25" s="33">
        <v>0.30169425</v>
      </c>
      <c r="G25" s="11" t="s">
        <v>55</v>
      </c>
      <c r="H25" s="33">
        <v>0.2990085</v>
      </c>
      <c r="I25" s="11" t="s">
        <v>56</v>
      </c>
      <c r="J25" s="33"/>
      <c r="K25" s="11" t="s">
        <v>57</v>
      </c>
      <c r="L25" s="35"/>
      <c r="M25" s="37"/>
    </row>
    <row r="26" ht="21" customHeight="1" spans="1:13">
      <c r="A26" s="47" t="s">
        <v>2</v>
      </c>
      <c r="B26" s="48" t="s">
        <v>2</v>
      </c>
      <c r="C26" s="48" t="s">
        <v>2</v>
      </c>
      <c r="D26" s="48" t="s">
        <v>2</v>
      </c>
      <c r="E26" s="48" t="s">
        <v>2</v>
      </c>
      <c r="F26" s="49" t="s">
        <v>58</v>
      </c>
      <c r="G26" s="49" t="s">
        <v>2</v>
      </c>
      <c r="H26" s="49" t="s">
        <v>2</v>
      </c>
      <c r="I26" s="49" t="s">
        <v>2</v>
      </c>
      <c r="J26" s="49" t="s">
        <v>2</v>
      </c>
      <c r="K26" s="50">
        <f>D18/D9</f>
        <v>1.62729288821641</v>
      </c>
      <c r="L26" s="50"/>
      <c r="M26" s="50"/>
    </row>
    <row r="27" ht="21" customHeight="1" spans="1:13">
      <c r="A27" s="49" t="s">
        <v>59</v>
      </c>
      <c r="B27" s="49" t="s">
        <v>2</v>
      </c>
      <c r="C27" s="49" t="s">
        <v>2</v>
      </c>
      <c r="D27" s="51">
        <v>4.1</v>
      </c>
      <c r="E27" s="52"/>
      <c r="F27" s="49" t="s">
        <v>60</v>
      </c>
      <c r="G27" s="49" t="s">
        <v>2</v>
      </c>
      <c r="H27" s="49" t="s">
        <v>2</v>
      </c>
      <c r="I27" s="49" t="s">
        <v>2</v>
      </c>
      <c r="J27" s="49" t="s">
        <v>2</v>
      </c>
      <c r="K27" s="50">
        <f>D18/D27</f>
        <v>1.59157182481653</v>
      </c>
      <c r="L27" s="50"/>
      <c r="M27" s="50"/>
    </row>
    <row r="28" ht="21" customHeight="1" spans="1:13">
      <c r="A28" s="49" t="s">
        <v>61</v>
      </c>
      <c r="B28" s="49" t="s">
        <v>2</v>
      </c>
      <c r="C28" s="49" t="s">
        <v>2</v>
      </c>
      <c r="D28" s="51">
        <f>D11+D12</f>
        <v>2</v>
      </c>
      <c r="E28" s="52"/>
      <c r="F28" s="49" t="s">
        <v>62</v>
      </c>
      <c r="G28" s="49" t="s">
        <v>2</v>
      </c>
      <c r="H28" s="49" t="s">
        <v>2</v>
      </c>
      <c r="I28" s="49" t="s">
        <v>2</v>
      </c>
      <c r="J28" s="49" t="s">
        <v>2</v>
      </c>
      <c r="K28" s="50">
        <f>D18/D28</f>
        <v>3.26272224087389</v>
      </c>
      <c r="L28" s="50"/>
      <c r="M28" s="50"/>
    </row>
    <row r="29" ht="21" customHeight="1" spans="1:13">
      <c r="A29" s="49" t="s">
        <v>63</v>
      </c>
      <c r="B29" s="49" t="s">
        <v>2</v>
      </c>
      <c r="C29" s="49" t="s">
        <v>2</v>
      </c>
      <c r="D29" s="51">
        <v>4.1</v>
      </c>
      <c r="E29" s="52"/>
      <c r="F29" s="49" t="s">
        <v>64</v>
      </c>
      <c r="G29" s="49" t="s">
        <v>2</v>
      </c>
      <c r="H29" s="49" t="s">
        <v>2</v>
      </c>
      <c r="I29" s="49" t="s">
        <v>2</v>
      </c>
      <c r="J29" s="49" t="s">
        <v>2</v>
      </c>
      <c r="K29" s="50">
        <f>D18/D29</f>
        <v>1.59157182481653</v>
      </c>
      <c r="L29" s="50"/>
      <c r="M29" s="50"/>
    </row>
    <row r="30" ht="21" customHeight="1" spans="1:13">
      <c r="A30" s="49" t="s">
        <v>65</v>
      </c>
      <c r="B30" s="49" t="s">
        <v>2</v>
      </c>
      <c r="C30" s="49" t="s">
        <v>2</v>
      </c>
      <c r="D30" s="51">
        <f>D11</f>
        <v>2</v>
      </c>
      <c r="E30" s="52"/>
      <c r="F30" s="49" t="s">
        <v>66</v>
      </c>
      <c r="G30" s="49" t="s">
        <v>2</v>
      </c>
      <c r="H30" s="49" t="s">
        <v>2</v>
      </c>
      <c r="I30" s="49" t="s">
        <v>2</v>
      </c>
      <c r="J30" s="49" t="s">
        <v>2</v>
      </c>
      <c r="K30" s="50">
        <f>D18/D30</f>
        <v>3.26272224087389</v>
      </c>
      <c r="L30" s="50"/>
      <c r="M30" s="50"/>
    </row>
    <row r="31" ht="39" customHeight="1" spans="1:13">
      <c r="A31" s="9" t="s">
        <v>67</v>
      </c>
      <c r="B31" s="9"/>
      <c r="C31" s="53" t="s">
        <v>68</v>
      </c>
      <c r="D31" s="41"/>
      <c r="E31" s="41"/>
      <c r="F31" s="41"/>
      <c r="G31" s="41"/>
      <c r="H31" s="41"/>
      <c r="I31" s="41"/>
      <c r="J31" s="41"/>
      <c r="K31" s="41"/>
      <c r="L31" s="41"/>
      <c r="M31" s="54"/>
    </row>
    <row r="32" ht="33" customHeight="1" spans="1:13">
      <c r="A32" s="55" t="s">
        <v>69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</row>
  </sheetData>
  <protectedRanges>
    <protectedRange sqref="D18 B20:B25 D20:D25 J20:J25 L20:M25 H21:H25 F20:F25 D3:M4 D6:M11 D12:M12 D16:M16 H15:M15 D15" name="区域1"/>
    <protectedRange sqref="D27:E30 K26:M30" name="区域1_1"/>
    <protectedRange sqref="D5:M5" name="区域1_2"/>
    <protectedRange sqref="C31" name="区域1_3"/>
  </protectedRanges>
  <mergeCells count="58">
    <mergeCell ref="A1:M1"/>
    <mergeCell ref="A3:C3"/>
    <mergeCell ref="D3:M3"/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M13"/>
    <mergeCell ref="A14:C14"/>
    <mergeCell ref="L14:M14"/>
    <mergeCell ref="A15:C15"/>
    <mergeCell ref="L15:M15"/>
    <mergeCell ref="A16:C16"/>
    <mergeCell ref="L16:M16"/>
    <mergeCell ref="A18:C18"/>
    <mergeCell ref="D18:M18"/>
    <mergeCell ref="A19:M19"/>
    <mergeCell ref="L20:M20"/>
    <mergeCell ref="L21:M21"/>
    <mergeCell ref="L22:M22"/>
    <mergeCell ref="L23:M23"/>
    <mergeCell ref="L24:M24"/>
    <mergeCell ref="L25:M25"/>
    <mergeCell ref="F26:J26"/>
    <mergeCell ref="K26:M26"/>
    <mergeCell ref="A27:C27"/>
    <mergeCell ref="D27:E27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B31"/>
    <mergeCell ref="C31:M31"/>
    <mergeCell ref="A32:M32"/>
  </mergeCells>
  <dataValidations count="6">
    <dataValidation type="list" allowBlank="1" showInputMessage="1" showErrorMessage="1" sqref="D4:M4">
      <formula1>"土地储备,政府收费公路,棚户区改造,轨道交通,其他交通基础设施,能源,农林水利,生态环保,教育,医疗卫生,冷链物流设施,市政和产业园区基础设施,扶贫,乡村振兴,其他,2"</formula1>
    </dataValidation>
    <dataValidation type="decimal" operator="between" allowBlank="1" showInputMessage="1" showErrorMessage="1" sqref="D5:M5 D27:E30">
      <formula1>1E-33</formula1>
      <formula2>9.99999999999999E+33</formula2>
    </dataValidation>
    <dataValidation type="decimal" operator="between" allowBlank="1" showInputMessage="1" showErrorMessage="1" sqref="D9:M9">
      <formula1>1E-34</formula1>
      <formula2>9.99999999999999E+33</formula2>
    </dataValidation>
    <dataValidation type="decimal" operator="between" allowBlank="1" showInputMessage="1" showErrorMessage="1" sqref="D18:M18">
      <formula1>0</formula1>
      <formula2>9.99999999999999E+25</formula2>
    </dataValidation>
    <dataValidation type="decimal" operator="between" allowBlank="1" showInputMessage="1" showErrorMessage="1" sqref="B20:B25 D20:D25 F20:F25 H20:H25 J20:J25 D15:M16 K26:M30 L20:M25">
      <formula1>0</formula1>
      <formula2>9.99999999999999E+34</formula2>
    </dataValidation>
    <dataValidation type="decimal" operator="between" allowBlank="1" showInputMessage="1" showErrorMessage="1" sqref="D10:M12">
      <formula1>0</formula1>
      <formula2>9.99999999999999E+22</formula2>
    </dataValidation>
  </dataValidations>
  <pageMargins left="0.998611111111111" right="0.998611111111111" top="0.998611111111111" bottom="0.998611111111111" header="0.5" footer="0.5"/>
  <pageSetup paperSize="9" scale="67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47" master="" otherUserPermission="visible">
    <arrUserId title="区域1" rangeCreator="" othersAccessPermission="edit"/>
    <arrUserId title="区域1_1" rangeCreator="" othersAccessPermission="edit"/>
    <arrUserId title="区域1_2" rangeCreator="" othersAccessPermission="edit"/>
    <arrUserId title="区域1_3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项目信息情况表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我是维尼强心脏。</cp:lastModifiedBy>
  <dcterms:created xsi:type="dcterms:W3CDTF">2006-09-14T03:21:00Z</dcterms:created>
  <dcterms:modified xsi:type="dcterms:W3CDTF">2025-12-16T00:39:48Z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2595AF895552412DAEA77C810552C24D_13</vt:lpwstr>
  </property>
  <property fmtid="{D5CDD505-2E9C-101B-9397-08002B2CF9AE}" pid="4" name="CalculationRule">
    <vt:i4>0</vt:i4>
  </property>
</Properties>
</file>